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heckCompatibility="1" defaultThemeVersion="166925"/>
  <mc:AlternateContent xmlns:mc="http://schemas.openxmlformats.org/markup-compatibility/2006">
    <mc:Choice Requires="x15">
      <x15ac:absPath xmlns:x15ac="http://schemas.microsoft.com/office/spreadsheetml/2010/11/ac" url="C:\Users\SAR\Documents\Ejercicio 2023\1. Informes\Primer Trimestre\LDF\"/>
    </mc:Choice>
  </mc:AlternateContent>
  <xr:revisionPtr revIDLastSave="0" documentId="8_{3DCC5414-D930-4D56-B20B-611597B5DB0F}" xr6:coauthVersionLast="47" xr6:coauthVersionMax="47" xr10:uidLastSave="{00000000-0000-0000-0000-000000000000}"/>
  <bookViews>
    <workbookView xWindow="-120" yWindow="-120" windowWidth="21840" windowHeight="137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 l="1"/>
  <c r="G24" i="1"/>
  <c r="G11" i="1"/>
  <c r="G12" i="1"/>
  <c r="G16" i="1"/>
  <c r="G21" i="1"/>
  <c r="G23" i="1"/>
  <c r="C14" i="1" l="1"/>
  <c r="C15" i="1" l="1"/>
  <c r="C13" i="1"/>
  <c r="D18" i="1"/>
  <c r="D19" i="1"/>
  <c r="G19" i="1" s="1"/>
  <c r="B17" i="1"/>
  <c r="D20" i="1"/>
  <c r="G20" i="1" s="1"/>
  <c r="C20" i="1"/>
  <c r="F28" i="1"/>
  <c r="E28" i="1"/>
  <c r="D28" i="1"/>
  <c r="B28" i="1"/>
  <c r="F15" i="1"/>
  <c r="E15" i="1"/>
  <c r="D15" i="1"/>
  <c r="G15" i="1" s="1"/>
  <c r="F14" i="1"/>
  <c r="F13" i="1" s="1"/>
  <c r="F10" i="1" s="1"/>
  <c r="E14" i="1"/>
  <c r="D14" i="1"/>
  <c r="B14" i="1"/>
  <c r="B13" i="1" s="1"/>
  <c r="B10" i="1" s="1"/>
  <c r="B15" i="1"/>
  <c r="D26" i="1"/>
  <c r="D25" i="1"/>
  <c r="D29" i="1"/>
  <c r="G29" i="1" s="1"/>
  <c r="D32" i="1"/>
  <c r="E32" i="1"/>
  <c r="D31" i="1"/>
  <c r="E31" i="1"/>
  <c r="D30" i="1"/>
  <c r="E30" i="1"/>
  <c r="E29" i="1"/>
  <c r="E26" i="1"/>
  <c r="E25" i="1" s="1"/>
  <c r="E22" i="1" s="1"/>
  <c r="E20" i="1"/>
  <c r="E19" i="1"/>
  <c r="E18" i="1"/>
  <c r="E17" i="1"/>
  <c r="B26" i="1"/>
  <c r="B27" i="1"/>
  <c r="B29" i="1"/>
  <c r="C29" i="1" s="1"/>
  <c r="B32" i="1"/>
  <c r="C32" i="1"/>
  <c r="F26" i="1"/>
  <c r="F25" i="1" s="1"/>
  <c r="F22" i="1" s="1"/>
  <c r="F27" i="1"/>
  <c r="F29" i="1"/>
  <c r="F32" i="1"/>
  <c r="F17" i="1"/>
  <c r="F20" i="1"/>
  <c r="B18" i="1"/>
  <c r="C18" i="1"/>
  <c r="B19" i="1"/>
  <c r="C21" i="1"/>
  <c r="C26" i="1"/>
  <c r="C27" i="1"/>
  <c r="B30" i="1"/>
  <c r="C30" i="1"/>
  <c r="B31" i="1"/>
  <c r="F1" i="1"/>
  <c r="E1" i="1"/>
  <c r="G1" i="1"/>
  <c r="D1" i="1"/>
  <c r="F18" i="1"/>
  <c r="F30" i="1"/>
  <c r="F31" i="1"/>
  <c r="F19" i="1"/>
  <c r="G31" i="1" l="1"/>
  <c r="D22" i="1"/>
  <c r="G22" i="1" s="1"/>
  <c r="C28" i="1"/>
  <c r="G28" i="1"/>
  <c r="G18" i="1"/>
  <c r="B25" i="1"/>
  <c r="B22" i="1" s="1"/>
  <c r="G26" i="1"/>
  <c r="D13" i="1"/>
  <c r="G14" i="1"/>
  <c r="C19" i="1"/>
  <c r="G30" i="1"/>
  <c r="G32" i="1"/>
  <c r="E13" i="1"/>
  <c r="E10" i="1" s="1"/>
  <c r="D17" i="1"/>
  <c r="G25" i="1"/>
  <c r="E33" i="1"/>
  <c r="B33" i="1"/>
  <c r="F33" i="1"/>
  <c r="C31" i="1"/>
  <c r="C17" i="1" l="1"/>
  <c r="C10" i="1" s="1"/>
  <c r="G17" i="1"/>
  <c r="C25" i="1"/>
  <c r="D10" i="1"/>
  <c r="D33" i="1" s="1"/>
  <c r="G33" i="1" s="1"/>
  <c r="G13" i="1"/>
  <c r="G10" i="1" l="1"/>
  <c r="C22" i="1"/>
  <c r="C33" i="1" s="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<sst xmlns="http://schemas.openxmlformats.org/spreadsheetml/2006/main" count="70" uniqueCount="44">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</sst>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249977111117893"/>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0">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cellStyleXfs>
  <cellXfs count="51">
    <xf numFmtId="0" fontId="0" fillId="0" borderId="0" xfId="0"/>
    <xf numFmtId="0" fontId="0" fillId="0" borderId="0" xfId="0" quotePrefix="1"/>
    <xf numFmtId="0" fontId="4" fillId="0" borderId="4"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44" fontId="0" fillId="0" borderId="0" xfId="59" applyFont="1"/>
    <xf numFmtId="0" fontId="0" fillId="0" borderId="0" xfId="0" applyAlignment="1">
      <alignment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4" fillId="0" borderId="4" xfId="0" applyFont="1" applyFill="1" applyBorder="1" applyAlignment="1">
      <alignment horizontal="left" vertical="center" wrapText="1"/>
    </xf>
    <xf numFmtId="4" fontId="4" fillId="0" borderId="14" xfId="0" applyNumberFormat="1" applyFont="1" applyFill="1" applyBorder="1" applyAlignment="1">
      <alignment horizontal="right" vertical="center" wrapText="1"/>
    </xf>
    <xf numFmtId="166" fontId="4" fillId="0" borderId="14" xfId="58"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166" fontId="5" fillId="0" borderId="14" xfId="58" applyNumberFormat="1" applyFont="1" applyFill="1" applyBorder="1" applyAlignment="1">
      <alignment horizontal="right" vertical="center" wrapText="1"/>
    </xf>
    <xf numFmtId="0" fontId="4" fillId="0" borderId="4" xfId="0" applyFont="1" applyFill="1" applyBorder="1" applyAlignment="1">
      <alignment horizontal="left" vertical="center"/>
    </xf>
    <xf numFmtId="0" fontId="5" fillId="0" borderId="4" xfId="0" applyFont="1" applyFill="1" applyBorder="1" applyAlignment="1">
      <alignment horizontal="left" vertical="center" wrapText="1" indent="1"/>
    </xf>
    <xf numFmtId="4" fontId="5" fillId="0" borderId="14"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167" fontId="4" fillId="0" borderId="14" xfId="0" applyNumberFormat="1" applyFont="1" applyFill="1" applyBorder="1" applyAlignment="1">
      <alignment horizontal="right" vertical="center" wrapText="1"/>
    </xf>
    <xf numFmtId="0" fontId="4" fillId="0" borderId="7"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cellXfs>
  <cellStyles count="6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tabSelected="1" view="pageBreakPreview" zoomScale="136" zoomScaleNormal="136" zoomScaleSheetLayoutView="136" workbookViewId="0">
      <selection activeCell="A7" sqref="A7:G7"/>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s>
  <sheetData>
    <row r="1" spans="1:8" s="4" customFormat="1" x14ac:dyDescent="0.2">
      <c r="A1" s="3" t="s">
        <v>25</v>
      </c>
      <c r="B1" s="3"/>
      <c r="C1" s="3" t="s">
        <v>27</v>
      </c>
      <c r="D1" s="3" t="str">
        <f>MID(A1,5,4)</f>
        <v>cció</v>
      </c>
      <c r="E1" s="4" t="str">
        <f>MID(A1,1,3)</f>
        <v>Sel</v>
      </c>
      <c r="F1" s="4" t="str">
        <f>MID(A1,11,3)</f>
        <v>vac</v>
      </c>
      <c r="G1" s="4" t="str">
        <f>IF(E1="001","Enero",IF(E1="002","Febrero",IF(E1="003","Marzo",IF(E1="004","Abril",IF(E1="005","Mayo",IF(E1="006","Junio",IF(E1="007","Julio",IF(E1="008","Agosto",IF(E1="009","Septiembre",IF(E1="010","Octubre",IF(E1="011","Noviembre","Diciembre")))))))))))</f>
        <v>Diciembre</v>
      </c>
      <c r="H1" s="3" t="s">
        <v>28</v>
      </c>
    </row>
    <row r="2" spans="1:8" ht="13.5" thickBot="1" x14ac:dyDescent="0.25">
      <c r="A2" s="1"/>
      <c r="D2" s="1"/>
    </row>
    <row r="3" spans="1:8" ht="18" x14ac:dyDescent="0.2">
      <c r="A3" s="15" t="s">
        <v>24</v>
      </c>
      <c r="B3" s="16"/>
      <c r="C3" s="16"/>
      <c r="D3" s="16"/>
      <c r="E3" s="16"/>
      <c r="F3" s="16"/>
      <c r="G3" s="17"/>
    </row>
    <row r="4" spans="1:8" ht="15" x14ac:dyDescent="0.2">
      <c r="A4" s="18" t="s">
        <v>0</v>
      </c>
      <c r="B4" s="19"/>
      <c r="C4" s="19"/>
      <c r="D4" s="19"/>
      <c r="E4" s="19"/>
      <c r="F4" s="19"/>
      <c r="G4" s="20"/>
    </row>
    <row r="5" spans="1:8" x14ac:dyDescent="0.2">
      <c r="A5" s="21" t="s">
        <v>1</v>
      </c>
      <c r="B5" s="22"/>
      <c r="C5" s="22"/>
      <c r="D5" s="22"/>
      <c r="E5" s="22"/>
      <c r="F5" s="22"/>
      <c r="G5" s="23"/>
    </row>
    <row r="6" spans="1:8" x14ac:dyDescent="0.2">
      <c r="A6" s="21" t="s">
        <v>43</v>
      </c>
      <c r="B6" s="22"/>
      <c r="C6" s="22"/>
      <c r="D6" s="22"/>
      <c r="E6" s="22"/>
      <c r="F6" s="22"/>
      <c r="G6" s="23"/>
    </row>
    <row r="7" spans="1:8" ht="13.5" thickBot="1" x14ac:dyDescent="0.25">
      <c r="A7" s="24" t="s">
        <v>2</v>
      </c>
      <c r="B7" s="25"/>
      <c r="C7" s="25"/>
      <c r="D7" s="25"/>
      <c r="E7" s="25"/>
      <c r="F7" s="25"/>
      <c r="G7" s="26"/>
    </row>
    <row r="8" spans="1:8" ht="13.5" thickBot="1" x14ac:dyDescent="0.25">
      <c r="A8" s="27" t="s">
        <v>3</v>
      </c>
      <c r="B8" s="28" t="s">
        <v>4</v>
      </c>
      <c r="C8" s="29"/>
      <c r="D8" s="29"/>
      <c r="E8" s="29"/>
      <c r="F8" s="30"/>
      <c r="G8" s="31" t="s">
        <v>5</v>
      </c>
    </row>
    <row r="9" spans="1:8" ht="24.75" thickBot="1" x14ac:dyDescent="0.25">
      <c r="A9" s="32"/>
      <c r="B9" s="33" t="s">
        <v>6</v>
      </c>
      <c r="C9" s="34" t="s">
        <v>7</v>
      </c>
      <c r="D9" s="34" t="s">
        <v>8</v>
      </c>
      <c r="E9" s="34" t="s">
        <v>9</v>
      </c>
      <c r="F9" s="34" t="s">
        <v>10</v>
      </c>
      <c r="G9" s="35"/>
    </row>
    <row r="10" spans="1:8" x14ac:dyDescent="0.2">
      <c r="A10" s="36" t="s">
        <v>11</v>
      </c>
      <c r="B10" s="37">
        <f>B11+B12+B13+B16+B17+B20</f>
        <v>11494823292</v>
      </c>
      <c r="C10" s="37">
        <f>C11+C12+C13+C16+C17+C20</f>
        <v>-951723722.6400001</v>
      </c>
      <c r="D10" s="37">
        <f t="shared" ref="D10:F10" si="0">D11+D12+D13+D16+D17+D20</f>
        <v>2438347830.3599997</v>
      </c>
      <c r="E10" s="37">
        <f t="shared" si="0"/>
        <v>2438347830.3599997</v>
      </c>
      <c r="F10" s="37">
        <f t="shared" si="0"/>
        <v>2214863520.6900001</v>
      </c>
      <c r="G10" s="37">
        <f>D10-E10</f>
        <v>0</v>
      </c>
    </row>
    <row r="11" spans="1:8" x14ac:dyDescent="0.2">
      <c r="A11" s="36" t="s">
        <v>12</v>
      </c>
      <c r="B11" s="37">
        <v>4036625044</v>
      </c>
      <c r="C11" s="37">
        <v>-186651859.58000001</v>
      </c>
      <c r="D11" s="37">
        <v>918404989.41999996</v>
      </c>
      <c r="E11" s="37">
        <v>918404989.41999996</v>
      </c>
      <c r="F11" s="37">
        <v>821019397.71000004</v>
      </c>
      <c r="G11" s="37">
        <f t="shared" ref="G11:G33" si="1">D11-E11</f>
        <v>0</v>
      </c>
    </row>
    <row r="12" spans="1:8" x14ac:dyDescent="0.2">
      <c r="A12" s="36" t="s">
        <v>13</v>
      </c>
      <c r="B12" s="37">
        <v>4316043472</v>
      </c>
      <c r="C12" s="37">
        <v>-151038535.34999999</v>
      </c>
      <c r="D12" s="37">
        <v>972886778.64999998</v>
      </c>
      <c r="E12" s="37">
        <v>972886778.64999998</v>
      </c>
      <c r="F12" s="37">
        <v>901972989.09000003</v>
      </c>
      <c r="G12" s="37">
        <f t="shared" si="1"/>
        <v>0</v>
      </c>
    </row>
    <row r="13" spans="1:8" x14ac:dyDescent="0.2">
      <c r="A13" s="36" t="s">
        <v>14</v>
      </c>
      <c r="B13" s="38">
        <f>SUM(B14:B15)</f>
        <v>0</v>
      </c>
      <c r="C13" s="38">
        <f t="shared" ref="C13:F13" si="2">SUM(C14:C15)</f>
        <v>0</v>
      </c>
      <c r="D13" s="38">
        <f t="shared" si="2"/>
        <v>0</v>
      </c>
      <c r="E13" s="38">
        <f t="shared" si="2"/>
        <v>0</v>
      </c>
      <c r="F13" s="38">
        <f t="shared" si="2"/>
        <v>0</v>
      </c>
      <c r="G13" s="37">
        <f t="shared" si="1"/>
        <v>0</v>
      </c>
    </row>
    <row r="14" spans="1:8" x14ac:dyDescent="0.2">
      <c r="A14" s="39" t="s">
        <v>15</v>
      </c>
      <c r="B14" s="40">
        <f>'Servicios de Salud'!E4</f>
        <v>0</v>
      </c>
      <c r="C14" s="40">
        <f>'Servicios de Salud'!F4</f>
        <v>0</v>
      </c>
      <c r="D14" s="40">
        <f>'Servicios de Salud'!G4</f>
        <v>0</v>
      </c>
      <c r="E14" s="40">
        <f>'Servicios de Salud'!H4</f>
        <v>0</v>
      </c>
      <c r="F14" s="40">
        <f>'Servicios de Salud'!I4</f>
        <v>0</v>
      </c>
      <c r="G14" s="37">
        <f t="shared" si="1"/>
        <v>0</v>
      </c>
    </row>
    <row r="15" spans="1:8" x14ac:dyDescent="0.2">
      <c r="A15" s="39" t="s">
        <v>16</v>
      </c>
      <c r="B15" s="40">
        <f>'Servicios de Salud'!E5</f>
        <v>0</v>
      </c>
      <c r="C15" s="40">
        <f>'Servicios de Salud'!F5</f>
        <v>0</v>
      </c>
      <c r="D15" s="40">
        <f>'Servicios de Salud'!G5</f>
        <v>0</v>
      </c>
      <c r="E15" s="40">
        <f>'Servicios de Salud'!H5</f>
        <v>0</v>
      </c>
      <c r="F15" s="40">
        <f>'Servicios de Salud'!I5</f>
        <v>0</v>
      </c>
      <c r="G15" s="37">
        <f t="shared" si="1"/>
        <v>0</v>
      </c>
    </row>
    <row r="16" spans="1:8" x14ac:dyDescent="0.2">
      <c r="A16" s="36" t="s">
        <v>17</v>
      </c>
      <c r="B16" s="37">
        <v>3142154776</v>
      </c>
      <c r="C16" s="37">
        <v>-614033327.71000004</v>
      </c>
      <c r="D16" s="37">
        <v>547056062.28999996</v>
      </c>
      <c r="E16" s="37">
        <v>547056062.28999996</v>
      </c>
      <c r="F16" s="37">
        <v>491871133.88999999</v>
      </c>
      <c r="G16" s="37">
        <f t="shared" si="1"/>
        <v>0</v>
      </c>
    </row>
    <row r="17" spans="1:7" x14ac:dyDescent="0.2">
      <c r="A17" s="41" t="s">
        <v>18</v>
      </c>
      <c r="B17" s="37">
        <f>fuente1!B9</f>
        <v>0</v>
      </c>
      <c r="C17" s="37">
        <f t="shared" ref="C17:C32" si="3">D17-B17</f>
        <v>0</v>
      </c>
      <c r="D17" s="37">
        <f>+D18+D19</f>
        <v>0</v>
      </c>
      <c r="E17" s="37">
        <f>fuente1!E9</f>
        <v>0</v>
      </c>
      <c r="F17" s="37">
        <f>fuente1!F9</f>
        <v>0</v>
      </c>
      <c r="G17" s="37">
        <f t="shared" si="1"/>
        <v>0</v>
      </c>
    </row>
    <row r="18" spans="1:7" x14ac:dyDescent="0.2">
      <c r="A18" s="42" t="s">
        <v>19</v>
      </c>
      <c r="B18" s="43">
        <f>fuente1!B10</f>
        <v>0</v>
      </c>
      <c r="C18" s="37">
        <f t="shared" si="3"/>
        <v>0</v>
      </c>
      <c r="D18" s="43">
        <f>fuente1!D10</f>
        <v>0</v>
      </c>
      <c r="E18" s="43">
        <f>fuente1!E10</f>
        <v>0</v>
      </c>
      <c r="F18" s="43">
        <f>fuente1!F10</f>
        <v>0</v>
      </c>
      <c r="G18" s="37">
        <f t="shared" si="1"/>
        <v>0</v>
      </c>
    </row>
    <row r="19" spans="1:7" x14ac:dyDescent="0.2">
      <c r="A19" s="42" t="s">
        <v>20</v>
      </c>
      <c r="B19" s="43">
        <f>fuente1!B11</f>
        <v>0</v>
      </c>
      <c r="C19" s="37">
        <f t="shared" si="3"/>
        <v>0</v>
      </c>
      <c r="D19" s="43">
        <f>fuente1!D11</f>
        <v>0</v>
      </c>
      <c r="E19" s="43">
        <f>fuente1!E11</f>
        <v>0</v>
      </c>
      <c r="F19" s="43">
        <f>fuente1!F11</f>
        <v>0</v>
      </c>
      <c r="G19" s="37">
        <f t="shared" si="1"/>
        <v>0</v>
      </c>
    </row>
    <row r="20" spans="1:7" x14ac:dyDescent="0.2">
      <c r="A20" s="36" t="s">
        <v>21</v>
      </c>
      <c r="B20" s="37"/>
      <c r="C20" s="37">
        <f t="shared" si="3"/>
        <v>0</v>
      </c>
      <c r="D20" s="37">
        <f>fuente1!D12</f>
        <v>0</v>
      </c>
      <c r="E20" s="37">
        <f>fuente1!E12</f>
        <v>0</v>
      </c>
      <c r="F20" s="37">
        <f>fuente1!F12</f>
        <v>0</v>
      </c>
      <c r="G20" s="37">
        <f t="shared" si="1"/>
        <v>0</v>
      </c>
    </row>
    <row r="21" spans="1:7" x14ac:dyDescent="0.2">
      <c r="A21" s="39"/>
      <c r="B21" s="37"/>
      <c r="C21" s="37">
        <f t="shared" si="3"/>
        <v>0</v>
      </c>
      <c r="D21" s="44"/>
      <c r="E21" s="37"/>
      <c r="F21" s="37"/>
      <c r="G21" s="37">
        <f t="shared" si="1"/>
        <v>0</v>
      </c>
    </row>
    <row r="22" spans="1:7" x14ac:dyDescent="0.2">
      <c r="A22" s="36" t="s">
        <v>22</v>
      </c>
      <c r="B22" s="37">
        <f>B23+B24+B25+B28+B29+B32</f>
        <v>20338047772</v>
      </c>
      <c r="C22" s="37">
        <f t="shared" ref="C22:F22" si="4">C23+C24+C25+C28+C29+C32</f>
        <v>1082320929.24</v>
      </c>
      <c r="D22" s="37">
        <f t="shared" si="4"/>
        <v>5945853073.2399998</v>
      </c>
      <c r="E22" s="37">
        <f t="shared" si="4"/>
        <v>5945871104.9200001</v>
      </c>
      <c r="F22" s="37">
        <f t="shared" si="4"/>
        <v>5898741952.3599997</v>
      </c>
      <c r="G22" s="45">
        <f t="shared" si="1"/>
        <v>-18031.680000305176</v>
      </c>
    </row>
    <row r="23" spans="1:7" x14ac:dyDescent="0.2">
      <c r="A23" s="36" t="s">
        <v>12</v>
      </c>
      <c r="B23" s="37">
        <v>0</v>
      </c>
      <c r="C23" s="37">
        <v>0</v>
      </c>
      <c r="D23" s="37">
        <v>0</v>
      </c>
      <c r="E23" s="37">
        <v>0</v>
      </c>
      <c r="F23" s="37">
        <v>0</v>
      </c>
      <c r="G23" s="37">
        <f t="shared" si="1"/>
        <v>0</v>
      </c>
    </row>
    <row r="24" spans="1:7" x14ac:dyDescent="0.2">
      <c r="A24" s="36" t="s">
        <v>13</v>
      </c>
      <c r="B24" s="37">
        <v>20338047772</v>
      </c>
      <c r="C24" s="45">
        <v>1082320929.24</v>
      </c>
      <c r="D24" s="37">
        <v>5945853073.2399998</v>
      </c>
      <c r="E24" s="37">
        <v>5945871104.9200001</v>
      </c>
      <c r="F24" s="37">
        <v>5898741952.3599997</v>
      </c>
      <c r="G24" s="45">
        <f>D24-E24</f>
        <v>-18031.680000305176</v>
      </c>
    </row>
    <row r="25" spans="1:7" x14ac:dyDescent="0.2">
      <c r="A25" s="36" t="s">
        <v>14</v>
      </c>
      <c r="B25" s="38">
        <f>SUM(B26:B27)</f>
        <v>0</v>
      </c>
      <c r="C25" s="37">
        <f t="shared" si="3"/>
        <v>0</v>
      </c>
      <c r="D25" s="38">
        <f t="shared" ref="D25:F25" si="5">SUM(D26:D27)</f>
        <v>0</v>
      </c>
      <c r="E25" s="38">
        <f t="shared" si="5"/>
        <v>0</v>
      </c>
      <c r="F25" s="38">
        <f t="shared" si="5"/>
        <v>0</v>
      </c>
      <c r="G25" s="37">
        <f t="shared" si="1"/>
        <v>0</v>
      </c>
    </row>
    <row r="26" spans="1:7" x14ac:dyDescent="0.2">
      <c r="A26" s="39" t="s">
        <v>15</v>
      </c>
      <c r="B26" s="40">
        <f>'Servicios de Salud'!E6</f>
        <v>0</v>
      </c>
      <c r="C26" s="37">
        <f t="shared" si="3"/>
        <v>0</v>
      </c>
      <c r="D26" s="40">
        <f>'Servicios de Salud'!G6</f>
        <v>0</v>
      </c>
      <c r="E26" s="40">
        <f>'Servicios de Salud'!H6</f>
        <v>0</v>
      </c>
      <c r="F26" s="40">
        <f>'Servicios de Salud'!I6</f>
        <v>0</v>
      </c>
      <c r="G26" s="37">
        <f t="shared" si="1"/>
        <v>0</v>
      </c>
    </row>
    <row r="27" spans="1:7" x14ac:dyDescent="0.2">
      <c r="A27" s="39" t="s">
        <v>16</v>
      </c>
      <c r="B27" s="40">
        <f>'Servicios de Salud'!E7</f>
        <v>0</v>
      </c>
      <c r="C27" s="37">
        <f t="shared" si="3"/>
        <v>0</v>
      </c>
      <c r="D27" s="40">
        <v>0</v>
      </c>
      <c r="E27" s="40">
        <v>0</v>
      </c>
      <c r="F27" s="40">
        <f>'Servicios de Salud'!I7</f>
        <v>0</v>
      </c>
      <c r="G27" s="46">
        <f>D27-E27</f>
        <v>0</v>
      </c>
    </row>
    <row r="28" spans="1:7" x14ac:dyDescent="0.2">
      <c r="A28" s="36" t="s">
        <v>17</v>
      </c>
      <c r="B28" s="37">
        <f>fuente1!B19</f>
        <v>0</v>
      </c>
      <c r="C28" s="37">
        <f t="shared" ref="C28" si="6">D28-B28</f>
        <v>0</v>
      </c>
      <c r="D28" s="37">
        <f>fuente1!D19</f>
        <v>0</v>
      </c>
      <c r="E28" s="37">
        <f>fuente1!E19</f>
        <v>0</v>
      </c>
      <c r="F28" s="37">
        <f>fuente1!F19</f>
        <v>0</v>
      </c>
      <c r="G28" s="37">
        <f t="shared" si="1"/>
        <v>0</v>
      </c>
    </row>
    <row r="29" spans="1:7" x14ac:dyDescent="0.2">
      <c r="A29" s="41" t="s">
        <v>18</v>
      </c>
      <c r="B29" s="37">
        <f>fuente1!B20</f>
        <v>0</v>
      </c>
      <c r="C29" s="37">
        <f t="shared" si="3"/>
        <v>0</v>
      </c>
      <c r="D29" s="37">
        <f>fuente1!D20</f>
        <v>0</v>
      </c>
      <c r="E29" s="37">
        <f>fuente1!E20</f>
        <v>0</v>
      </c>
      <c r="F29" s="37">
        <f>fuente1!F20</f>
        <v>0</v>
      </c>
      <c r="G29" s="37">
        <f t="shared" si="1"/>
        <v>0</v>
      </c>
    </row>
    <row r="30" spans="1:7" x14ac:dyDescent="0.2">
      <c r="A30" s="42" t="s">
        <v>19</v>
      </c>
      <c r="B30" s="43">
        <f>fuente1!B21</f>
        <v>0</v>
      </c>
      <c r="C30" s="37">
        <f t="shared" si="3"/>
        <v>0</v>
      </c>
      <c r="D30" s="43">
        <f>fuente1!D21</f>
        <v>0</v>
      </c>
      <c r="E30" s="43">
        <f>fuente1!E21</f>
        <v>0</v>
      </c>
      <c r="F30" s="43">
        <f>fuente1!F21</f>
        <v>0</v>
      </c>
      <c r="G30" s="37">
        <f t="shared" si="1"/>
        <v>0</v>
      </c>
    </row>
    <row r="31" spans="1:7" x14ac:dyDescent="0.2">
      <c r="A31" s="42" t="s">
        <v>20</v>
      </c>
      <c r="B31" s="43">
        <f>fuente1!B22</f>
        <v>0</v>
      </c>
      <c r="C31" s="37">
        <f t="shared" si="3"/>
        <v>0</v>
      </c>
      <c r="D31" s="43">
        <f>fuente1!D22</f>
        <v>0</v>
      </c>
      <c r="E31" s="43">
        <f>fuente1!E22</f>
        <v>0</v>
      </c>
      <c r="F31" s="43">
        <f>fuente1!F22</f>
        <v>0</v>
      </c>
      <c r="G31" s="37">
        <f t="shared" si="1"/>
        <v>0</v>
      </c>
    </row>
    <row r="32" spans="1:7" x14ac:dyDescent="0.2">
      <c r="A32" s="36" t="s">
        <v>21</v>
      </c>
      <c r="B32" s="37">
        <f>fuente1!B23</f>
        <v>0</v>
      </c>
      <c r="C32" s="37">
        <f t="shared" si="3"/>
        <v>0</v>
      </c>
      <c r="D32" s="37">
        <f>fuente1!D23</f>
        <v>0</v>
      </c>
      <c r="E32" s="37">
        <f>fuente1!E23</f>
        <v>0</v>
      </c>
      <c r="F32" s="37">
        <f>fuente1!F23</f>
        <v>0</v>
      </c>
      <c r="G32" s="37">
        <f t="shared" si="1"/>
        <v>0</v>
      </c>
    </row>
    <row r="33" spans="1:7" x14ac:dyDescent="0.2">
      <c r="A33" s="36" t="s">
        <v>23</v>
      </c>
      <c r="B33" s="37">
        <f>B10+B22</f>
        <v>31832871064</v>
      </c>
      <c r="C33" s="37">
        <f t="shared" ref="C33:F33" si="7">C10+C22</f>
        <v>130597206.5999999</v>
      </c>
      <c r="D33" s="37">
        <f>D10+D22</f>
        <v>8384200903.5999994</v>
      </c>
      <c r="E33" s="37">
        <f t="shared" si="7"/>
        <v>8384218935.2799997</v>
      </c>
      <c r="F33" s="37">
        <f t="shared" si="7"/>
        <v>8113605473.0499992</v>
      </c>
      <c r="G33" s="45">
        <f t="shared" si="1"/>
        <v>-18031.680000305176</v>
      </c>
    </row>
    <row r="34" spans="1:7" ht="13.5" thickBot="1" x14ac:dyDescent="0.25">
      <c r="A34" s="47"/>
      <c r="B34" s="48"/>
      <c r="C34" s="49"/>
      <c r="D34" s="49"/>
      <c r="E34" s="49"/>
      <c r="F34" s="49"/>
      <c r="G34" s="50"/>
    </row>
    <row r="35" spans="1:7" x14ac:dyDescent="0.2">
      <c r="A35" s="2"/>
      <c r="B35" s="13"/>
      <c r="C35" s="13"/>
      <c r="D35" s="13"/>
      <c r="E35" s="13"/>
      <c r="F35" s="13"/>
      <c r="G35" s="13"/>
    </row>
    <row r="36" spans="1:7" x14ac:dyDescent="0.2">
      <c r="A36" s="14" t="s">
        <v>42</v>
      </c>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29</v>
      </c>
      <c r="C1" s="7" t="s">
        <v>30</v>
      </c>
      <c r="D1" s="7" t="s">
        <v>31</v>
      </c>
      <c r="E1" s="7" t="s">
        <v>32</v>
      </c>
      <c r="F1" s="7" t="s">
        <v>10</v>
      </c>
      <c r="G1" s="7" t="s">
        <v>33</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34</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35</v>
      </c>
      <c r="B14" s="8">
        <v>0</v>
      </c>
      <c r="C14" s="8">
        <v>0</v>
      </c>
      <c r="D14" s="8">
        <v>0</v>
      </c>
      <c r="E14" s="8">
        <v>0</v>
      </c>
      <c r="F14" s="8">
        <v>0</v>
      </c>
      <c r="G14" s="8">
        <v>0</v>
      </c>
    </row>
    <row r="15" spans="1:7" x14ac:dyDescent="0.2">
      <c r="A15" s="10" t="s">
        <v>36</v>
      </c>
      <c r="B15" s="12">
        <v>17306970119</v>
      </c>
      <c r="C15" s="12">
        <v>761844934.75</v>
      </c>
      <c r="D15" s="12">
        <v>4934164975.75</v>
      </c>
      <c r="E15" s="12">
        <v>4934193074.7399998</v>
      </c>
      <c r="F15" s="12">
        <v>4789814137.3900003</v>
      </c>
      <c r="G15" s="12">
        <v>13134621979.01</v>
      </c>
    </row>
    <row r="16" spans="1:7" x14ac:dyDescent="0.2">
      <c r="A16" s="10" t="s">
        <v>37</v>
      </c>
      <c r="B16" s="8">
        <v>0</v>
      </c>
      <c r="C16" s="8">
        <v>0</v>
      </c>
      <c r="D16" s="8">
        <v>0</v>
      </c>
      <c r="E16" s="8">
        <v>0</v>
      </c>
      <c r="F16" s="8">
        <v>0</v>
      </c>
      <c r="G16" s="8">
        <v>0</v>
      </c>
    </row>
    <row r="17" spans="1:7" x14ac:dyDescent="0.2">
      <c r="A17" s="11" t="s">
        <v>38</v>
      </c>
      <c r="B17" s="8">
        <v>0</v>
      </c>
      <c r="C17" s="8">
        <v>0</v>
      </c>
      <c r="D17" s="8">
        <v>0</v>
      </c>
      <c r="E17" s="8">
        <v>0</v>
      </c>
      <c r="F17" s="8">
        <v>0</v>
      </c>
      <c r="G17" s="8">
        <v>0</v>
      </c>
    </row>
    <row r="18" spans="1:7" x14ac:dyDescent="0.2">
      <c r="A18" s="11" t="s">
        <v>39</v>
      </c>
      <c r="B18" s="8">
        <v>0</v>
      </c>
      <c r="C18" s="8">
        <v>0</v>
      </c>
      <c r="D18" s="8">
        <v>0</v>
      </c>
      <c r="E18" s="8">
        <v>0</v>
      </c>
      <c r="F18" s="8">
        <v>0</v>
      </c>
      <c r="G18" s="8">
        <v>0</v>
      </c>
    </row>
    <row r="19" spans="1:7" x14ac:dyDescent="0.2">
      <c r="A19" s="10" t="s">
        <v>40</v>
      </c>
      <c r="B19" s="8">
        <v>0</v>
      </c>
      <c r="C19" s="8">
        <v>0</v>
      </c>
      <c r="D19" s="8">
        <v>0</v>
      </c>
      <c r="E19" s="8">
        <v>0</v>
      </c>
      <c r="F19" s="8">
        <v>0</v>
      </c>
      <c r="G19" s="8">
        <v>0</v>
      </c>
    </row>
    <row r="20" spans="1:7" x14ac:dyDescent="0.2">
      <c r="A20" s="10" t="s">
        <v>34</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41</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SAR</cp:lastModifiedBy>
  <cp:lastPrinted>2023-04-27T18:26:53Z</cp:lastPrinted>
  <dcterms:created xsi:type="dcterms:W3CDTF">2017-07-25T20:59:38Z</dcterms:created>
  <dcterms:modified xsi:type="dcterms:W3CDTF">2023-04-29T03:40:11Z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